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TERREG\Komunikace Cíl3\nový MP pro 2014-2020\část A - základní informace\ND - přílohy\"/>
    </mc:Choice>
  </mc:AlternateContent>
  <bookViews>
    <workbookView xWindow="0" yWindow="0" windowWidth="28800" windowHeight="12435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62913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8" l="1"/>
  <c r="L45" i="8"/>
  <c r="L46" i="8"/>
  <c r="L43" i="8"/>
  <c r="L39" i="8"/>
  <c r="L40" i="8"/>
  <c r="L41" i="8"/>
  <c r="L38" i="8"/>
  <c r="L34" i="8"/>
  <c r="L35" i="8"/>
  <c r="L36" i="8"/>
  <c r="L33" i="8"/>
  <c r="L29" i="8"/>
  <c r="L30" i="8"/>
  <c r="L31" i="8"/>
  <c r="L28" i="8"/>
  <c r="L24" i="8"/>
  <c r="L25" i="8"/>
  <c r="L26" i="8"/>
  <c r="L23" i="8"/>
  <c r="L19" i="8"/>
  <c r="L20" i="8"/>
  <c r="L21" i="8"/>
  <c r="L18" i="8"/>
  <c r="L15" i="8"/>
  <c r="L16" i="8"/>
  <c r="L14" i="8"/>
  <c r="L13" i="8"/>
  <c r="L27" i="8" l="1"/>
  <c r="H46" i="8"/>
  <c r="K46" i="8" s="1"/>
  <c r="K39" i="8"/>
  <c r="K34" i="8"/>
  <c r="P19" i="8"/>
  <c r="K21" i="8"/>
  <c r="H45" i="8"/>
  <c r="K45" i="8" s="1"/>
  <c r="N45" i="8" s="1"/>
  <c r="H44" i="8"/>
  <c r="K44" i="8" s="1"/>
  <c r="H43" i="8"/>
  <c r="H47" i="8" s="1"/>
  <c r="H41" i="8"/>
  <c r="K41" i="8" s="1"/>
  <c r="H40" i="8"/>
  <c r="K40" i="8" s="1"/>
  <c r="H39" i="8"/>
  <c r="H38" i="8"/>
  <c r="H36" i="8"/>
  <c r="K36" i="8" s="1"/>
  <c r="H35" i="8"/>
  <c r="K35" i="8" s="1"/>
  <c r="H34" i="8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K24" i="8" s="1"/>
  <c r="H23" i="8"/>
  <c r="K23" i="8"/>
  <c r="H21" i="8"/>
  <c r="H20" i="8"/>
  <c r="K20" i="8" s="1"/>
  <c r="H19" i="8"/>
  <c r="K19" i="8" s="1"/>
  <c r="H18" i="8"/>
  <c r="P18" i="8"/>
  <c r="H14" i="8"/>
  <c r="K14" i="8"/>
  <c r="N14" i="8" s="1"/>
  <c r="P14" i="8"/>
  <c r="O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O46" i="8"/>
  <c r="M46" i="8"/>
  <c r="AC45" i="8"/>
  <c r="AB45" i="8"/>
  <c r="P45" i="8"/>
  <c r="O45" i="8"/>
  <c r="M45" i="8"/>
  <c r="AC44" i="8"/>
  <c r="AB44" i="8"/>
  <c r="P44" i="8"/>
  <c r="O44" i="8"/>
  <c r="M44" i="8"/>
  <c r="M47" i="8" s="1"/>
  <c r="AC43" i="8"/>
  <c r="AB43" i="8"/>
  <c r="P43" i="8"/>
  <c r="O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O41" i="8"/>
  <c r="M41" i="8"/>
  <c r="AC40" i="8"/>
  <c r="AB40" i="8"/>
  <c r="P40" i="8"/>
  <c r="O40" i="8"/>
  <c r="M40" i="8"/>
  <c r="AC39" i="8"/>
  <c r="AB39" i="8"/>
  <c r="P39" i="8"/>
  <c r="O39" i="8"/>
  <c r="O42" i="8" s="1"/>
  <c r="M39" i="8"/>
  <c r="AC38" i="8"/>
  <c r="AB38" i="8"/>
  <c r="P38" i="8"/>
  <c r="P42" i="8" s="1"/>
  <c r="O38" i="8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O36" i="8"/>
  <c r="M36" i="8"/>
  <c r="AC35" i="8"/>
  <c r="AB35" i="8"/>
  <c r="P35" i="8"/>
  <c r="O35" i="8"/>
  <c r="M35" i="8"/>
  <c r="AC34" i="8"/>
  <c r="AB34" i="8"/>
  <c r="P34" i="8"/>
  <c r="P37" i="8"/>
  <c r="O34" i="8"/>
  <c r="M34" i="8"/>
  <c r="AC33" i="8"/>
  <c r="AB33" i="8"/>
  <c r="P33" i="8"/>
  <c r="O33" i="8"/>
  <c r="M33" i="8"/>
  <c r="M37" i="8" s="1"/>
  <c r="L37" i="8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O31" i="8"/>
  <c r="M31" i="8"/>
  <c r="AC30" i="8"/>
  <c r="AB30" i="8"/>
  <c r="P30" i="8"/>
  <c r="O30" i="8"/>
  <c r="M30" i="8"/>
  <c r="AC29" i="8"/>
  <c r="AB29" i="8"/>
  <c r="P29" i="8"/>
  <c r="O29" i="8"/>
  <c r="M29" i="8"/>
  <c r="AC28" i="8"/>
  <c r="AB28" i="8"/>
  <c r="P28" i="8"/>
  <c r="P32" i="8" s="1"/>
  <c r="O28" i="8"/>
  <c r="M28" i="8"/>
  <c r="AA27" i="8"/>
  <c r="Z27" i="8"/>
  <c r="Y27" i="8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O26" i="8"/>
  <c r="M26" i="8"/>
  <c r="AC25" i="8"/>
  <c r="AB25" i="8"/>
  <c r="P25" i="8"/>
  <c r="O25" i="8"/>
  <c r="M25" i="8"/>
  <c r="AC24" i="8"/>
  <c r="AB24" i="8"/>
  <c r="P24" i="8"/>
  <c r="O24" i="8"/>
  <c r="M24" i="8"/>
  <c r="AC23" i="8"/>
  <c r="AB23" i="8"/>
  <c r="P23" i="8"/>
  <c r="P27" i="8" s="1"/>
  <c r="O23" i="8"/>
  <c r="M23" i="8"/>
  <c r="AA22" i="8"/>
  <c r="Z22" i="8"/>
  <c r="Y22" i="8"/>
  <c r="X22" i="8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O21" i="8"/>
  <c r="M21" i="8"/>
  <c r="AC20" i="8"/>
  <c r="AB20" i="8"/>
  <c r="P20" i="8"/>
  <c r="O20" i="8"/>
  <c r="M20" i="8"/>
  <c r="AC19" i="8"/>
  <c r="AB19" i="8"/>
  <c r="M19" i="8"/>
  <c r="AC18" i="8"/>
  <c r="AB18" i="8"/>
  <c r="O18" i="8"/>
  <c r="M18" i="8"/>
  <c r="AA17" i="8"/>
  <c r="Z17" i="8"/>
  <c r="Y17" i="8"/>
  <c r="X17" i="8"/>
  <c r="W17" i="8"/>
  <c r="V17" i="8"/>
  <c r="AB17" i="8"/>
  <c r="U17" i="8"/>
  <c r="J17" i="8"/>
  <c r="I17" i="8"/>
  <c r="G17" i="8"/>
  <c r="F17" i="8"/>
  <c r="E17" i="8"/>
  <c r="D17" i="8"/>
  <c r="D48" i="8" s="1"/>
  <c r="AC16" i="8"/>
  <c r="AB16" i="8"/>
  <c r="P16" i="8"/>
  <c r="O16" i="8"/>
  <c r="M16" i="8"/>
  <c r="AC15" i="8"/>
  <c r="AB15" i="8"/>
  <c r="P15" i="8"/>
  <c r="O15" i="8"/>
  <c r="M15" i="8"/>
  <c r="AC14" i="8"/>
  <c r="AB14" i="8"/>
  <c r="M14" i="8"/>
  <c r="AC13" i="8"/>
  <c r="AB13" i="8"/>
  <c r="M13" i="8"/>
  <c r="M17" i="8" s="1"/>
  <c r="O19" i="8"/>
  <c r="N24" i="8" l="1"/>
  <c r="Q24" i="8"/>
  <c r="AF24" i="8" s="1"/>
  <c r="Y48" i="8"/>
  <c r="E48" i="8"/>
  <c r="X48" i="8"/>
  <c r="U48" i="8"/>
  <c r="AA48" i="8"/>
  <c r="O27" i="8"/>
  <c r="Z48" i="8"/>
  <c r="M42" i="8"/>
  <c r="P47" i="8"/>
  <c r="P22" i="8"/>
  <c r="G48" i="8"/>
  <c r="M22" i="8"/>
  <c r="R24" i="8"/>
  <c r="M32" i="8"/>
  <c r="L47" i="8"/>
  <c r="O47" i="8"/>
  <c r="L42" i="8"/>
  <c r="O37" i="8"/>
  <c r="L32" i="8"/>
  <c r="O32" i="8"/>
  <c r="M27" i="8"/>
  <c r="R25" i="8"/>
  <c r="L22" i="8"/>
  <c r="L17" i="8"/>
  <c r="I48" i="8"/>
  <c r="P17" i="8"/>
  <c r="O13" i="8"/>
  <c r="O17" i="8" s="1"/>
  <c r="R13" i="8"/>
  <c r="Q13" i="8"/>
  <c r="R23" i="8"/>
  <c r="R14" i="8"/>
  <c r="Q14" i="8"/>
  <c r="N19" i="8"/>
  <c r="Q19" i="8" s="1"/>
  <c r="AB32" i="8"/>
  <c r="V48" i="8"/>
  <c r="N15" i="8"/>
  <c r="Q15" i="8" s="1"/>
  <c r="J48" i="8"/>
  <c r="R45" i="8"/>
  <c r="Q45" i="8"/>
  <c r="H22" i="8"/>
  <c r="K18" i="8"/>
  <c r="N35" i="8"/>
  <c r="Q35" i="8" s="1"/>
  <c r="N36" i="8"/>
  <c r="R36" i="8" s="1"/>
  <c r="F48" i="8"/>
  <c r="AB22" i="8"/>
  <c r="N16" i="8"/>
  <c r="Q16" i="8" s="1"/>
  <c r="R16" i="8"/>
  <c r="N28" i="8"/>
  <c r="R28" i="8" s="1"/>
  <c r="Q28" i="8"/>
  <c r="H37" i="8"/>
  <c r="H42" i="8"/>
  <c r="K38" i="8"/>
  <c r="N34" i="8"/>
  <c r="R34" i="8" s="1"/>
  <c r="Q34" i="8"/>
  <c r="K43" i="8"/>
  <c r="H32" i="8"/>
  <c r="R35" i="8"/>
  <c r="N39" i="8"/>
  <c r="Q39" i="8" s="1"/>
  <c r="N23" i="8"/>
  <c r="Q23" i="8"/>
  <c r="R26" i="8"/>
  <c r="H27" i="8"/>
  <c r="N26" i="8"/>
  <c r="Q26" i="8" s="1"/>
  <c r="AH24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B47" i="8"/>
  <c r="Q25" i="8"/>
  <c r="N40" i="8"/>
  <c r="Q40" i="8" s="1"/>
  <c r="R40" i="8"/>
  <c r="N21" i="8"/>
  <c r="Q21" i="8" s="1"/>
  <c r="R21" i="8"/>
  <c r="K33" i="8"/>
  <c r="R46" i="8"/>
  <c r="N30" i="8"/>
  <c r="Q30" i="8" s="1"/>
  <c r="N41" i="8"/>
  <c r="R41" i="8" s="1"/>
  <c r="N44" i="8"/>
  <c r="Q44" i="8" s="1"/>
  <c r="AJ24" i="8" l="1"/>
  <c r="AG24" i="8"/>
  <c r="AI24" i="8"/>
  <c r="AE24" i="8"/>
  <c r="P48" i="8"/>
  <c r="AB48" i="8"/>
  <c r="R31" i="8"/>
  <c r="AD24" i="8"/>
  <c r="R39" i="8"/>
  <c r="R15" i="8"/>
  <c r="M48" i="8"/>
  <c r="M51" i="8" s="1"/>
  <c r="L48" i="8"/>
  <c r="L49" i="8" s="1"/>
  <c r="O48" i="8"/>
  <c r="O49" i="8" s="1"/>
  <c r="R17" i="8"/>
  <c r="AD13" i="8"/>
  <c r="AI13" i="8"/>
  <c r="AF13" i="8"/>
  <c r="AG13" i="8"/>
  <c r="AJ13" i="8"/>
  <c r="AH13" i="8"/>
  <c r="AE13" i="8"/>
  <c r="AG26" i="8"/>
  <c r="AD26" i="8"/>
  <c r="AE26" i="8"/>
  <c r="AF26" i="8"/>
  <c r="AJ26" i="8"/>
  <c r="AI26" i="8"/>
  <c r="AH26" i="8"/>
  <c r="AJ31" i="8"/>
  <c r="AG31" i="8"/>
  <c r="AH31" i="8"/>
  <c r="AF31" i="8"/>
  <c r="AE31" i="8"/>
  <c r="AD31" i="8"/>
  <c r="AK31" i="8" s="1"/>
  <c r="AI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G35" i="8"/>
  <c r="AD35" i="8"/>
  <c r="AI35" i="8"/>
  <c r="AE35" i="8"/>
  <c r="AF35" i="8"/>
  <c r="AJ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Q17" i="8"/>
  <c r="AI14" i="8"/>
  <c r="AG14" i="8"/>
  <c r="AD14" i="8"/>
  <c r="AE14" i="8"/>
  <c r="AH14" i="8"/>
  <c r="N33" i="8"/>
  <c r="Q33" i="8" s="1"/>
  <c r="AE34" i="8"/>
  <c r="AD34" i="8"/>
  <c r="AH34" i="8"/>
  <c r="AF34" i="8"/>
  <c r="AJ34" i="8"/>
  <c r="AG34" i="8"/>
  <c r="AI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Q32" i="8"/>
  <c r="AE28" i="8"/>
  <c r="AD28" i="8"/>
  <c r="N18" i="8"/>
  <c r="Q18" i="8" s="1"/>
  <c r="R18" i="8"/>
  <c r="R19" i="8"/>
  <c r="AD19" i="8" s="1"/>
  <c r="AG16" i="8"/>
  <c r="AF16" i="8"/>
  <c r="AI16" i="8"/>
  <c r="AJ16" i="8"/>
  <c r="AE16" i="8"/>
  <c r="AH16" i="8"/>
  <c r="AD16" i="8"/>
  <c r="R27" i="8"/>
  <c r="AI30" i="8"/>
  <c r="AD30" i="8"/>
  <c r="AE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R43" i="8" s="1"/>
  <c r="R47" i="8" s="1"/>
  <c r="Q43" i="8"/>
  <c r="N38" i="8"/>
  <c r="R38" i="8" s="1"/>
  <c r="R42" i="8" s="1"/>
  <c r="M50" i="8"/>
  <c r="Q36" i="8"/>
  <c r="AK24" i="8" l="1"/>
  <c r="AK16" i="8"/>
  <c r="AI19" i="8"/>
  <c r="Q38" i="8"/>
  <c r="AG44" i="8"/>
  <c r="AK40" i="8"/>
  <c r="AH19" i="8"/>
  <c r="AE19" i="8"/>
  <c r="AD17" i="8"/>
  <c r="AH17" i="8"/>
  <c r="AI17" i="8"/>
  <c r="AK13" i="8"/>
  <c r="AG17" i="8"/>
  <c r="AJ17" i="8"/>
  <c r="AG18" i="8"/>
  <c r="AF18" i="8"/>
  <c r="AJ18" i="8"/>
  <c r="AD18" i="8"/>
  <c r="AI18" i="8"/>
  <c r="Q22" i="8"/>
  <c r="AH18" i="8"/>
  <c r="AE18" i="8"/>
  <c r="Q37" i="8"/>
  <c r="AI41" i="8"/>
  <c r="AH41" i="8"/>
  <c r="AD41" i="8"/>
  <c r="AG41" i="8"/>
  <c r="AE41" i="8"/>
  <c r="AJ41" i="8"/>
  <c r="AF41" i="8"/>
  <c r="AK28" i="8"/>
  <c r="AE27" i="8"/>
  <c r="AK34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G27" i="8"/>
  <c r="AI27" i="8"/>
  <c r="R32" i="8"/>
  <c r="R33" i="8"/>
  <c r="R37" i="8" s="1"/>
  <c r="AE17" i="8"/>
  <c r="AF29" i="8"/>
  <c r="AI29" i="8"/>
  <c r="AI32" i="8" s="1"/>
  <c r="AE29" i="8"/>
  <c r="AE32" i="8" s="1"/>
  <c r="AJ29" i="8"/>
  <c r="AJ32" i="8" s="1"/>
  <c r="AD29" i="8"/>
  <c r="AD32" i="8" s="1"/>
  <c r="AG29" i="8"/>
  <c r="AG32" i="8" s="1"/>
  <c r="AH29" i="8"/>
  <c r="AH32" i="8" s="1"/>
  <c r="AF20" i="8"/>
  <c r="AD20" i="8"/>
  <c r="AJ19" i="8"/>
  <c r="AG19" i="8"/>
  <c r="AI20" i="8"/>
  <c r="AF43" i="8"/>
  <c r="Q47" i="8"/>
  <c r="AD43" i="8"/>
  <c r="AH43" i="8"/>
  <c r="AJ43" i="8"/>
  <c r="AG43" i="8"/>
  <c r="AG47" i="8" s="1"/>
  <c r="AI43" i="8"/>
  <c r="AI47" i="8" s="1"/>
  <c r="AE43" i="8"/>
  <c r="AH44" i="8"/>
  <c r="AJ44" i="8"/>
  <c r="AJ27" i="8"/>
  <c r="AJ20" i="8"/>
  <c r="AD38" i="8"/>
  <c r="AE38" i="8"/>
  <c r="AG38" i="8"/>
  <c r="AH38" i="8"/>
  <c r="Q42" i="8"/>
  <c r="AJ38" i="8"/>
  <c r="AF38" i="8"/>
  <c r="AI38" i="8"/>
  <c r="AK25" i="8"/>
  <c r="AD44" i="8"/>
  <c r="AF27" i="8"/>
  <c r="AH27" i="8"/>
  <c r="AK45" i="8"/>
  <c r="AK14" i="8"/>
  <c r="AF17" i="8"/>
  <c r="AK46" i="8"/>
  <c r="AK35" i="8"/>
  <c r="AG20" i="8"/>
  <c r="AK39" i="8"/>
  <c r="AK26" i="8"/>
  <c r="AF19" i="8"/>
  <c r="AI42" i="8" l="1"/>
  <c r="AH42" i="8"/>
  <c r="AK30" i="8"/>
  <c r="AF32" i="8"/>
  <c r="AE22" i="8"/>
  <c r="AK17" i="8"/>
  <c r="AK44" i="8"/>
  <c r="Q48" i="8"/>
  <c r="AJ42" i="8"/>
  <c r="AE42" i="8"/>
  <c r="AD33" i="8"/>
  <c r="AD37" i="8" s="1"/>
  <c r="AG33" i="8"/>
  <c r="AG37" i="8" s="1"/>
  <c r="AK19" i="8"/>
  <c r="AD42" i="8"/>
  <c r="AK38" i="8"/>
  <c r="AK41" i="8"/>
  <c r="AH22" i="8"/>
  <c r="AJ47" i="8"/>
  <c r="AF47" i="8"/>
  <c r="AK20" i="8"/>
  <c r="AK29" i="8"/>
  <c r="AH33" i="8"/>
  <c r="AH37" i="8" s="1"/>
  <c r="AF22" i="8"/>
  <c r="AD47" i="8"/>
  <c r="AK43" i="8"/>
  <c r="AK27" i="8"/>
  <c r="AD22" i="8"/>
  <c r="AK18" i="8"/>
  <c r="AF33" i="8"/>
  <c r="AF37" i="8" s="1"/>
  <c r="AJ33" i="8"/>
  <c r="AJ37" i="8" s="1"/>
  <c r="AJ22" i="8"/>
  <c r="AF42" i="8"/>
  <c r="AG42" i="8"/>
  <c r="AE47" i="8"/>
  <c r="AH47" i="8"/>
  <c r="AK36" i="8"/>
  <c r="R48" i="8"/>
  <c r="AE33" i="8"/>
  <c r="AE37" i="8" s="1"/>
  <c r="AI33" i="8"/>
  <c r="AI37" i="8" s="1"/>
  <c r="AI22" i="8"/>
  <c r="AG22" i="8"/>
  <c r="AG48" i="8" l="1"/>
  <c r="AK32" i="8"/>
  <c r="AK22" i="8"/>
  <c r="AK47" i="8"/>
  <c r="AF48" i="8"/>
  <c r="AK42" i="8"/>
  <c r="Q49" i="8"/>
  <c r="AE48" i="8"/>
  <c r="AI48" i="8"/>
  <c r="AH48" i="8"/>
  <c r="AK33" i="8"/>
  <c r="AK37" i="8" s="1"/>
  <c r="R50" i="8"/>
  <c r="R51" i="8"/>
  <c r="AJ48" i="8"/>
  <c r="AD48" i="8"/>
  <c r="AK48" i="8" l="1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 shape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 shapeId="0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 shapeId="0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 shapeId="0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<sst xmlns="http://schemas.openxmlformats.org/spreadsheetml/2006/main" count="98" uniqueCount="53">
  <si>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</si>
  <si>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</si>
  <si>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</si>
  <si>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</si>
  <si>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</si>
  <si>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</si>
  <si>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</si>
  <si>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</si>
  <si>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</si>
  <si>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</si>
  <si>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</si>
  <si>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</si>
  <si>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</si>
  <si>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</si>
  <si>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</si>
  <si>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</si>
  <si>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</si>
  <si>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</si>
  <si>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</si>
  <si>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</si>
  <si>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</si>
  <si>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</si>
  <si>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</si>
  <si>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</si>
  <si>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</si>
  <si>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</si>
  <si>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</si>
  <si>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</si>
  <si>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</si>
  <si>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</si>
  <si>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</si>
  <si>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</si>
  <si>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</si>
  <si>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</si>
  <si>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</si>
  <si>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</si>
  <si>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</si>
  <si>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</si>
  <si>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</si>
  <si>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</si>
  <si>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</si>
  <si>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</si>
  <si>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</si>
  <si>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</si>
  <si>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</si>
  <si>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</si>
  <si>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</si>
  <si>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</si>
  <si>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</si>
  <si>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</si>
  <si>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</si>
  <si>
    <t>Odvody soc. a zdrav. poj. - zaměstnavatel (33,8% z hrubé mzdy)
(v Kč) za projekt</t>
  </si>
  <si>
    <t>REKAPITULACE MZDOVÝCH VÝDAJŮ 3. verze od 1. 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</si>
</sst>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</cellXfs>
  <cellStyles count="4">
    <cellStyle name="Čárka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sqref="A1:M1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50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 x14ac:dyDescent="0.25">
      <c r="A1" s="240" t="s">
        <v>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3"/>
    </row>
    <row r="2" spans="1:40" ht="13.5" thickBot="1" x14ac:dyDescent="0.25"/>
    <row r="3" spans="1:40" s="40" customFormat="1" ht="15" x14ac:dyDescent="0.25">
      <c r="A3" s="241" t="s">
        <v>2</v>
      </c>
      <c r="B3" s="242"/>
      <c r="C3" s="242"/>
      <c r="D3" s="242"/>
      <c r="E3" s="242"/>
      <c r="F3" s="243"/>
      <c r="G3" s="244"/>
      <c r="H3" s="244"/>
      <c r="I3" s="244"/>
      <c r="J3" s="244"/>
      <c r="K3" s="244"/>
      <c r="L3" s="244"/>
      <c r="M3" s="245"/>
      <c r="N3" s="81"/>
      <c r="O3" s="82"/>
      <c r="P3" s="65"/>
      <c r="Q3" s="65"/>
      <c r="S3" s="151"/>
      <c r="V3" s="83"/>
      <c r="AN3" s="41"/>
    </row>
    <row r="4" spans="1:40" s="40" customFormat="1" ht="15" x14ac:dyDescent="0.25">
      <c r="A4" s="229" t="s">
        <v>1</v>
      </c>
      <c r="B4" s="230"/>
      <c r="C4" s="230"/>
      <c r="D4" s="230"/>
      <c r="E4" s="230"/>
      <c r="F4" s="231"/>
      <c r="G4" s="232"/>
      <c r="H4" s="232"/>
      <c r="I4" s="232"/>
      <c r="J4" s="232"/>
      <c r="K4" s="232"/>
      <c r="L4" s="232"/>
      <c r="M4" s="233"/>
      <c r="N4" s="81"/>
      <c r="O4" s="65"/>
      <c r="P4" s="65"/>
      <c r="Q4" s="65"/>
      <c r="S4" s="151"/>
      <c r="AN4" s="41"/>
    </row>
    <row r="5" spans="1:40" s="40" customFormat="1" ht="15" x14ac:dyDescent="0.25">
      <c r="A5" s="229" t="s">
        <v>7</v>
      </c>
      <c r="B5" s="230"/>
      <c r="C5" s="230"/>
      <c r="D5" s="230"/>
      <c r="E5" s="230"/>
      <c r="F5" s="231"/>
      <c r="G5" s="232"/>
      <c r="H5" s="232"/>
      <c r="I5" s="232"/>
      <c r="J5" s="232"/>
      <c r="K5" s="232"/>
      <c r="L5" s="232"/>
      <c r="M5" s="233"/>
      <c r="N5" s="81"/>
      <c r="O5" s="65"/>
      <c r="P5" s="65"/>
      <c r="Q5" s="65"/>
      <c r="S5" s="151"/>
      <c r="AN5" s="41"/>
    </row>
    <row r="6" spans="1:40" s="40" customFormat="1" ht="15.75" thickBot="1" x14ac:dyDescent="0.3">
      <c r="A6" s="246" t="s">
        <v>9</v>
      </c>
      <c r="B6" s="247"/>
      <c r="C6" s="247"/>
      <c r="D6" s="247"/>
      <c r="E6" s="247"/>
      <c r="F6" s="248"/>
      <c r="G6" s="249"/>
      <c r="H6" s="250"/>
      <c r="I6" s="250"/>
      <c r="J6" s="250"/>
      <c r="K6" s="250"/>
      <c r="L6" s="250"/>
      <c r="M6" s="251"/>
      <c r="N6" s="84"/>
      <c r="O6" s="65"/>
      <c r="P6" s="65"/>
      <c r="Q6" s="65"/>
      <c r="S6" s="151"/>
      <c r="AN6" s="41"/>
    </row>
    <row r="7" spans="1:40" s="40" customFormat="1" ht="15" thickBo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 x14ac:dyDescent="0.2">
      <c r="A8" s="252" t="s">
        <v>48</v>
      </c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234" t="s">
        <v>50</v>
      </c>
      <c r="O8" s="235"/>
      <c r="P8" s="235"/>
      <c r="Q8" s="235"/>
      <c r="R8" s="236"/>
      <c r="S8" s="160"/>
      <c r="T8" s="197" t="s">
        <v>34</v>
      </c>
      <c r="U8" s="197"/>
      <c r="V8" s="197"/>
      <c r="W8" s="197"/>
      <c r="X8" s="197"/>
      <c r="Y8" s="197"/>
      <c r="Z8" s="197"/>
      <c r="AA8" s="197"/>
      <c r="AB8" s="197"/>
      <c r="AC8" s="198"/>
      <c r="AD8" s="201"/>
      <c r="AE8" s="197"/>
      <c r="AF8" s="197"/>
      <c r="AG8" s="197"/>
      <c r="AH8" s="197"/>
      <c r="AI8" s="197"/>
      <c r="AJ8" s="197"/>
      <c r="AK8" s="198"/>
      <c r="AN8" s="41"/>
    </row>
    <row r="9" spans="1:40" ht="13.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8"/>
      <c r="N9" s="237"/>
      <c r="O9" s="238"/>
      <c r="P9" s="238"/>
      <c r="Q9" s="238"/>
      <c r="R9" s="239"/>
      <c r="S9" s="160"/>
      <c r="T9" s="199"/>
      <c r="U9" s="199"/>
      <c r="V9" s="199"/>
      <c r="W9" s="199"/>
      <c r="X9" s="199"/>
      <c r="Y9" s="199"/>
      <c r="Z9" s="199"/>
      <c r="AA9" s="199"/>
      <c r="AB9" s="199"/>
      <c r="AC9" s="200"/>
      <c r="AD9" s="202"/>
      <c r="AE9" s="199"/>
      <c r="AF9" s="199"/>
      <c r="AG9" s="199"/>
      <c r="AH9" s="199"/>
      <c r="AI9" s="199"/>
      <c r="AJ9" s="199"/>
      <c r="AK9" s="200"/>
      <c r="AN9" s="23"/>
    </row>
    <row r="10" spans="1:40" ht="75" customHeight="1" thickBot="1" x14ac:dyDescent="0.25">
      <c r="A10" s="193" t="s">
        <v>43</v>
      </c>
      <c r="B10" s="175" t="s">
        <v>13</v>
      </c>
      <c r="C10" s="175" t="s">
        <v>44</v>
      </c>
      <c r="D10" s="196" t="s">
        <v>39</v>
      </c>
      <c r="E10" s="196"/>
      <c r="F10" s="196"/>
      <c r="G10" s="196"/>
      <c r="H10" s="175" t="s">
        <v>45</v>
      </c>
      <c r="I10" s="175" t="s">
        <v>10</v>
      </c>
      <c r="J10" s="227" t="s">
        <v>40</v>
      </c>
      <c r="K10" s="175" t="s">
        <v>41</v>
      </c>
      <c r="L10" s="206" t="s">
        <v>51</v>
      </c>
      <c r="M10" s="208" t="s">
        <v>42</v>
      </c>
      <c r="N10" s="210" t="s">
        <v>49</v>
      </c>
      <c r="O10" s="212" t="s">
        <v>46</v>
      </c>
      <c r="P10" s="214" t="s">
        <v>47</v>
      </c>
      <c r="Q10" s="189" t="s">
        <v>38</v>
      </c>
      <c r="R10" s="191" t="s">
        <v>37</v>
      </c>
      <c r="S10" s="161"/>
      <c r="T10" s="225" t="s">
        <v>31</v>
      </c>
      <c r="U10" s="219" t="s">
        <v>25</v>
      </c>
      <c r="V10" s="220"/>
      <c r="W10" s="220"/>
      <c r="X10" s="220"/>
      <c r="Y10" s="220"/>
      <c r="Z10" s="220"/>
      <c r="AA10" s="220"/>
      <c r="AB10" s="221"/>
      <c r="AC10" s="28"/>
      <c r="AD10" s="222" t="s">
        <v>26</v>
      </c>
      <c r="AE10" s="223"/>
      <c r="AF10" s="223"/>
      <c r="AG10" s="223"/>
      <c r="AH10" s="223"/>
      <c r="AI10" s="223"/>
      <c r="AJ10" s="223"/>
      <c r="AK10" s="224"/>
      <c r="AN10" s="23"/>
    </row>
    <row r="11" spans="1:40" ht="99.75" customHeight="1" thickBot="1" x14ac:dyDescent="0.25">
      <c r="A11" s="194"/>
      <c r="B11" s="176"/>
      <c r="C11" s="195"/>
      <c r="D11" s="121" t="s">
        <v>12</v>
      </c>
      <c r="E11" s="121" t="s">
        <v>8</v>
      </c>
      <c r="F11" s="121" t="s">
        <v>5</v>
      </c>
      <c r="G11" s="121" t="s">
        <v>36</v>
      </c>
      <c r="H11" s="176"/>
      <c r="I11" s="176"/>
      <c r="J11" s="228"/>
      <c r="K11" s="176"/>
      <c r="L11" s="207"/>
      <c r="M11" s="209"/>
      <c r="N11" s="211"/>
      <c r="O11" s="213"/>
      <c r="P11" s="215"/>
      <c r="Q11" s="190"/>
      <c r="R11" s="192"/>
      <c r="S11" s="161"/>
      <c r="T11" s="226"/>
      <c r="U11" s="17" t="s">
        <v>24</v>
      </c>
      <c r="V11" s="18" t="s">
        <v>18</v>
      </c>
      <c r="W11" s="18" t="s">
        <v>19</v>
      </c>
      <c r="X11" s="18" t="s">
        <v>20</v>
      </c>
      <c r="Y11" s="18" t="s">
        <v>21</v>
      </c>
      <c r="Z11" s="18" t="s">
        <v>22</v>
      </c>
      <c r="AA11" s="18" t="s">
        <v>23</v>
      </c>
      <c r="AB11" s="19" t="s">
        <v>0</v>
      </c>
      <c r="AC11" s="29" t="s">
        <v>33</v>
      </c>
      <c r="AD11" s="20" t="s">
        <v>24</v>
      </c>
      <c r="AE11" s="21" t="s">
        <v>18</v>
      </c>
      <c r="AF11" s="21" t="s">
        <v>19</v>
      </c>
      <c r="AG11" s="21" t="s">
        <v>20</v>
      </c>
      <c r="AH11" s="21" t="s">
        <v>21</v>
      </c>
      <c r="AI11" s="21" t="s">
        <v>22</v>
      </c>
      <c r="AJ11" s="21" t="s">
        <v>23</v>
      </c>
      <c r="AK11" s="22" t="s">
        <v>0</v>
      </c>
      <c r="AN11" s="23"/>
    </row>
    <row r="12" spans="1:40" ht="13.5" thickBot="1" x14ac:dyDescent="0.25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 x14ac:dyDescent="0.2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/>
      <c r="J13" s="34"/>
      <c r="K13" s="91">
        <f>IF(ISERR(H13/J13)=TRUE,0,ROUND(H13/I13,6))</f>
        <v>0</v>
      </c>
      <c r="L13" s="123" t="str">
        <f>IF(C13="","0",IF(C13="DPP do 10.000 Kč","0",IF(C13="DPČ do 2.500 Kč","0",IF( C13="DPČ do 3.000 Kč",0,(0.338*((D13+F13+G13)/I13*J13))))))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4.25" x14ac:dyDescent="0.2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>IF(C14="","0",IF(C14="DPP do 10.000 Kč","0",IF(C14="DPČ do 2.500 Kč","0",IF( C14="DPČ do 3.000 Kč",0,(0.338*((D14+F14+G14)/I14*J14))))))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2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4.25" x14ac:dyDescent="0.2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ref="L15:L16" si="3">IF(C15="","0",IF(C15="DPP do 10.000 Kč","0",IF(C15="DPČ do 2.500 Kč","0",IF( C15="DPČ do 3.000 Kč",0,(0.338*((D15+F15+G15)/I15*J15))))))</f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5" thickBot="1" x14ac:dyDescent="0.25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3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5.75" thickBot="1" x14ac:dyDescent="0.3">
      <c r="A17" s="108" t="s">
        <v>35</v>
      </c>
      <c r="B17" s="45"/>
      <c r="C17" s="98" t="s">
        <v>3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102" t="s">
        <v>6</v>
      </c>
      <c r="L17" s="122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6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2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4.25" x14ac:dyDescent="0.2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>IF(C18="","0",IF(C18="DPP do 10.000 Kč","0",IF(C18="DPČ do 2.500 Kč","0",IF( C18="DPČ do 3.000 Kč",0,(0.338*((D18+F18+G18)/I18*J18))))))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0">
        <f t="shared" ref="AC18:AC26" si="7">J18</f>
        <v>0</v>
      </c>
      <c r="AD18" s="133">
        <f t="shared" ref="AD18:AJ21" si="8">IF(ISERR(($Q18+$R18)*U18/$AB18/$T18)=TRUE,0,(ROUND(($Q18+$R18)*U18/$AB18/$T18,6)))</f>
        <v>0</v>
      </c>
      <c r="AE18" s="39">
        <f t="shared" si="8"/>
        <v>0</v>
      </c>
      <c r="AF18" s="39">
        <f t="shared" si="8"/>
        <v>0</v>
      </c>
      <c r="AG18" s="39">
        <f t="shared" si="8"/>
        <v>0</v>
      </c>
      <c r="AH18" s="39">
        <f t="shared" si="8"/>
        <v>0</v>
      </c>
      <c r="AI18" s="39">
        <f t="shared" si="8"/>
        <v>0</v>
      </c>
      <c r="AJ18" s="39">
        <f t="shared" si="8"/>
        <v>0</v>
      </c>
      <c r="AK18" s="131">
        <f>SUM(AD18:AJ18)</f>
        <v>0</v>
      </c>
      <c r="AN18" s="41"/>
    </row>
    <row r="19" spans="1:40" s="40" customFormat="1" ht="14.25" x14ac:dyDescent="0.2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ref="L19:L21" si="9">IF(C19="","0",IF(C19="DPP do 10.000 Kč","0",IF(C19="DPČ do 2.500 Kč","0",IF( C19="DPČ do 3.000 Kč",0,(0.338*((D19+F19+G19)/I19*J19))))))</f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6">
        <f t="shared" si="7"/>
        <v>0</v>
      </c>
      <c r="AD19" s="133">
        <f t="shared" si="8"/>
        <v>0</v>
      </c>
      <c r="AE19" s="39">
        <f t="shared" si="8"/>
        <v>0</v>
      </c>
      <c r="AF19" s="39">
        <f t="shared" si="8"/>
        <v>0</v>
      </c>
      <c r="AG19" s="39">
        <f t="shared" si="8"/>
        <v>0</v>
      </c>
      <c r="AH19" s="39">
        <f t="shared" si="8"/>
        <v>0</v>
      </c>
      <c r="AI19" s="39">
        <f t="shared" si="8"/>
        <v>0</v>
      </c>
      <c r="AJ19" s="39">
        <f t="shared" si="8"/>
        <v>0</v>
      </c>
      <c r="AK19" s="131">
        <f>SUM(AD19:AJ19)</f>
        <v>0</v>
      </c>
      <c r="AN19" s="41"/>
    </row>
    <row r="20" spans="1:40" s="40" customFormat="1" ht="14.25" x14ac:dyDescent="0.2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9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6">
        <f t="shared" si="7"/>
        <v>0</v>
      </c>
      <c r="AD20" s="133">
        <f t="shared" si="8"/>
        <v>0</v>
      </c>
      <c r="AE20" s="39">
        <f t="shared" si="8"/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131">
        <f>SUM(AD20:AJ20)</f>
        <v>0</v>
      </c>
      <c r="AN20" s="41"/>
    </row>
    <row r="21" spans="1:40" s="40" customFormat="1" ht="15" thickBot="1" x14ac:dyDescent="0.25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9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8">
        <f t="shared" si="7"/>
        <v>0</v>
      </c>
      <c r="AD21" s="133">
        <f t="shared" si="8"/>
        <v>0</v>
      </c>
      <c r="AE21" s="39">
        <f t="shared" si="8"/>
        <v>0</v>
      </c>
      <c r="AF21" s="39">
        <f t="shared" si="8"/>
        <v>0</v>
      </c>
      <c r="AG21" s="39">
        <f t="shared" si="8"/>
        <v>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131">
        <f>SUM(AD21:AJ21)</f>
        <v>0</v>
      </c>
      <c r="AN21" s="41"/>
    </row>
    <row r="22" spans="1:40" s="40" customFormat="1" ht="15.75" thickBot="1" x14ac:dyDescent="0.3">
      <c r="A22" s="108" t="s">
        <v>35</v>
      </c>
      <c r="B22" s="45"/>
      <c r="C22" s="98" t="s">
        <v>3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6</v>
      </c>
      <c r="L22" s="122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6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2"/>
        <v>0</v>
      </c>
      <c r="AC22" s="139">
        <f t="shared" si="7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4.25" x14ac:dyDescent="0.2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>IF(C23="","0",IF(C23="DPP do 10.000 Kč","0",IF(C23="DPČ do 2.500 Kč","0",IF( C23="DPČ do 3.000 Kč",0,(0.338*((D23+F23+G23)/I23*J23))))))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5">
        <f t="shared" si="7"/>
        <v>0</v>
      </c>
      <c r="AD23" s="133">
        <f t="shared" ref="AD23:AJ26" si="13">IF(ISERR(($Q23+$R23)*U23/$AB23/$T23)=TRUE,0,(ROUND(($Q23+$R23)*U23/$AB23/$T23,6)))</f>
        <v>0</v>
      </c>
      <c r="AE23" s="39">
        <f t="shared" si="13"/>
        <v>0</v>
      </c>
      <c r="AF23" s="39">
        <f t="shared" si="13"/>
        <v>0</v>
      </c>
      <c r="AG23" s="39">
        <f t="shared" si="13"/>
        <v>0</v>
      </c>
      <c r="AH23" s="39">
        <f t="shared" si="13"/>
        <v>0</v>
      </c>
      <c r="AI23" s="39">
        <f t="shared" si="13"/>
        <v>0</v>
      </c>
      <c r="AJ23" s="39">
        <f t="shared" si="13"/>
        <v>0</v>
      </c>
      <c r="AK23" s="131">
        <f>SUM(AD23:AJ23)</f>
        <v>0</v>
      </c>
      <c r="AN23" s="41"/>
    </row>
    <row r="24" spans="1:40" s="40" customFormat="1" ht="14.25" x14ac:dyDescent="0.2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ref="L24:L26" si="14">IF(C24="","0",IF(C24="DPP do 10.000 Kč","0",IF(C24="DPČ do 2.500 Kč","0",IF( C24="DPČ do 3.000 Kč",0,(0.338*((D24+F24+G24)/I24*J24))))))</f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6">
        <f t="shared" si="7"/>
        <v>0</v>
      </c>
      <c r="AD24" s="133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131">
        <f>SUM(AD24:AJ24)</f>
        <v>0</v>
      </c>
      <c r="AN24" s="41"/>
    </row>
    <row r="25" spans="1:40" s="40" customFormat="1" ht="14.25" x14ac:dyDescent="0.2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 t="shared" si="14"/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6">
        <f t="shared" si="7"/>
        <v>0</v>
      </c>
      <c r="AD25" s="133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si="13"/>
        <v>0</v>
      </c>
      <c r="AH25" s="39">
        <f t="shared" si="13"/>
        <v>0</v>
      </c>
      <c r="AI25" s="39">
        <f t="shared" si="13"/>
        <v>0</v>
      </c>
      <c r="AJ25" s="39">
        <f t="shared" si="13"/>
        <v>0</v>
      </c>
      <c r="AK25" s="131">
        <f>SUM(AD25:AJ25)</f>
        <v>0</v>
      </c>
      <c r="AN25" s="41"/>
    </row>
    <row r="26" spans="1:40" s="40" customFormat="1" ht="15" thickBot="1" x14ac:dyDescent="0.25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4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7">
        <f t="shared" si="7"/>
        <v>0</v>
      </c>
      <c r="AD26" s="133">
        <f t="shared" si="13"/>
        <v>0</v>
      </c>
      <c r="AE26" s="39">
        <f t="shared" si="13"/>
        <v>0</v>
      </c>
      <c r="AF26" s="39">
        <f t="shared" si="13"/>
        <v>0</v>
      </c>
      <c r="AG26" s="39">
        <f t="shared" si="13"/>
        <v>0</v>
      </c>
      <c r="AH26" s="39">
        <f t="shared" si="13"/>
        <v>0</v>
      </c>
      <c r="AI26" s="39">
        <f t="shared" si="13"/>
        <v>0</v>
      </c>
      <c r="AJ26" s="39">
        <f t="shared" si="13"/>
        <v>0</v>
      </c>
      <c r="AK26" s="131">
        <f>SUM(AD26:AJ26)</f>
        <v>0</v>
      </c>
      <c r="AN26" s="41"/>
    </row>
    <row r="27" spans="1:40" s="40" customFormat="1" ht="15.75" thickBot="1" x14ac:dyDescent="0.3">
      <c r="A27" s="108" t="s">
        <v>35</v>
      </c>
      <c r="B27" s="45"/>
      <c r="C27" s="98" t="s">
        <v>3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6</v>
      </c>
      <c r="L27" s="122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6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2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5" x14ac:dyDescent="0.25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>IF(C28="","0",IF(C28="DPP do 10.000 Kč","0",IF(C28="DPČ do 2.500 Kč","0",IF( C28="DPČ do 3.000 Kč",0,(0.338*((D28+F28+G28)/I28*J28))))))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0">
        <f>J28</f>
        <v>0</v>
      </c>
      <c r="AD28" s="133">
        <f t="shared" ref="AD28:AJ31" si="18">IF(ISERR(($Q28+$R28)*U28/$AB28/$T28)=TRUE,0,(ROUND(($Q28+$R28)*U28/$AB28/$T28,6)))</f>
        <v>0</v>
      </c>
      <c r="AE28" s="39">
        <f t="shared" si="18"/>
        <v>0</v>
      </c>
      <c r="AF28" s="39">
        <f t="shared" si="18"/>
        <v>0</v>
      </c>
      <c r="AG28" s="39">
        <f t="shared" si="18"/>
        <v>0</v>
      </c>
      <c r="AH28" s="39">
        <f t="shared" si="18"/>
        <v>0</v>
      </c>
      <c r="AI28" s="39">
        <f t="shared" si="18"/>
        <v>0</v>
      </c>
      <c r="AJ28" s="39">
        <f t="shared" si="18"/>
        <v>0</v>
      </c>
      <c r="AK28" s="131">
        <f>SUM(AD28:AJ28)</f>
        <v>0</v>
      </c>
      <c r="AL28" s="129"/>
      <c r="AM28" s="55"/>
      <c r="AN28" s="41"/>
    </row>
    <row r="29" spans="1:40" s="40" customFormat="1" ht="15" x14ac:dyDescent="0.25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 t="shared" ref="L29:L31" si="19">IF(C29="","0",IF(C29="DPP do 10.000 Kč","0",IF(C29="DPČ do 2.500 Kč","0",IF( C29="DPČ do 3.000 Kč",0,(0.338*((D29+F29+G29)/I29*J29))))))</f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6">
        <f>J29</f>
        <v>0</v>
      </c>
      <c r="AD29" s="133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  <c r="AJ29" s="39">
        <f t="shared" si="18"/>
        <v>0</v>
      </c>
      <c r="AK29" s="131">
        <f>SUM(AD29:AJ29)</f>
        <v>0</v>
      </c>
      <c r="AL29" s="129"/>
      <c r="AM29" s="55"/>
      <c r="AN29" s="41"/>
    </row>
    <row r="30" spans="1:40" s="40" customFormat="1" ht="14.25" x14ac:dyDescent="0.2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si="19"/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6">
        <f>J30</f>
        <v>0</v>
      </c>
      <c r="AD30" s="133">
        <f t="shared" si="18"/>
        <v>0</v>
      </c>
      <c r="AE30" s="39">
        <f t="shared" si="18"/>
        <v>0</v>
      </c>
      <c r="AF30" s="39">
        <f t="shared" si="18"/>
        <v>0</v>
      </c>
      <c r="AG30" s="39">
        <f t="shared" si="18"/>
        <v>0</v>
      </c>
      <c r="AH30" s="39">
        <f t="shared" si="18"/>
        <v>0</v>
      </c>
      <c r="AI30" s="39">
        <f t="shared" si="18"/>
        <v>0</v>
      </c>
      <c r="AJ30" s="39">
        <f t="shared" si="18"/>
        <v>0</v>
      </c>
      <c r="AK30" s="131">
        <f>SUM(AD30:AJ30)</f>
        <v>0</v>
      </c>
      <c r="AL30" s="61"/>
      <c r="AM30" s="55"/>
      <c r="AN30" s="41"/>
    </row>
    <row r="31" spans="1:40" s="40" customFormat="1" ht="15" thickBot="1" x14ac:dyDescent="0.25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23" t="str">
        <f t="shared" si="19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8">
        <f>J31</f>
        <v>0</v>
      </c>
      <c r="AD31" s="133">
        <f t="shared" si="18"/>
        <v>0</v>
      </c>
      <c r="AE31" s="39">
        <f t="shared" si="18"/>
        <v>0</v>
      </c>
      <c r="AF31" s="39">
        <f t="shared" si="18"/>
        <v>0</v>
      </c>
      <c r="AG31" s="39">
        <f t="shared" si="18"/>
        <v>0</v>
      </c>
      <c r="AH31" s="39">
        <f t="shared" si="18"/>
        <v>0</v>
      </c>
      <c r="AI31" s="39">
        <f t="shared" si="18"/>
        <v>0</v>
      </c>
      <c r="AJ31" s="39">
        <f t="shared" si="18"/>
        <v>0</v>
      </c>
      <c r="AK31" s="131">
        <f>SUM(AD31:AJ31)</f>
        <v>0</v>
      </c>
      <c r="AL31" s="61"/>
      <c r="AN31" s="41"/>
    </row>
    <row r="32" spans="1:40" s="40" customFormat="1" ht="15.75" thickBot="1" x14ac:dyDescent="0.3">
      <c r="A32" s="108" t="s">
        <v>35</v>
      </c>
      <c r="B32" s="45"/>
      <c r="C32" s="98" t="s">
        <v>3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6</v>
      </c>
      <c r="L32" s="122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6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2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4.25" x14ac:dyDescent="0.2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23" t="str">
        <f>IF(C33="","0",IF(C33="DPP do 10.000 Kč","0",IF(C33="DPČ do 2.500 Kč","0",(0.338*((D33+F33+G33)/I33*J33)))))</f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4.25" x14ac:dyDescent="0.2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 t="shared" ref="L34:L36" si="24">IF(C34="","0",IF(C34="DPP do 10.000 Kč","0",IF(C34="DPČ do 2.500 Kč","0",(0.338*((D34+F34+G34)/I34*J34)))))</f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4.25" x14ac:dyDescent="0.2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 t="shared" si="24"/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5" thickBot="1" x14ac:dyDescent="0.25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23" t="str">
        <f t="shared" si="24"/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5.75" thickBot="1" x14ac:dyDescent="0.3">
      <c r="A37" s="108" t="s">
        <v>35</v>
      </c>
      <c r="B37" s="45"/>
      <c r="C37" s="98" t="s">
        <v>3</v>
      </c>
      <c r="D37" s="46">
        <f t="shared" ref="D37:J37" si="25">SUM(D33:D36)</f>
        <v>0</v>
      </c>
      <c r="E37" s="46">
        <f t="shared" si="25"/>
        <v>0</v>
      </c>
      <c r="F37" s="46">
        <f t="shared" si="25"/>
        <v>0</v>
      </c>
      <c r="G37" s="46">
        <f t="shared" si="25"/>
        <v>0</v>
      </c>
      <c r="H37" s="128">
        <f t="shared" si="25"/>
        <v>0</v>
      </c>
      <c r="I37" s="46">
        <f t="shared" si="25"/>
        <v>0</v>
      </c>
      <c r="J37" s="46">
        <f t="shared" si="25"/>
        <v>0</v>
      </c>
      <c r="K37" s="102" t="s">
        <v>6</v>
      </c>
      <c r="L37" s="122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6</v>
      </c>
      <c r="U37" s="47">
        <f t="shared" ref="U37:AA37" si="26">SUM(U33:U36)</f>
        <v>0</v>
      </c>
      <c r="V37" s="48">
        <f t="shared" si="26"/>
        <v>0</v>
      </c>
      <c r="W37" s="48">
        <f t="shared" si="26"/>
        <v>0</v>
      </c>
      <c r="X37" s="48">
        <f t="shared" si="26"/>
        <v>0</v>
      </c>
      <c r="Y37" s="48">
        <f t="shared" si="26"/>
        <v>0</v>
      </c>
      <c r="Z37" s="48">
        <f t="shared" si="26"/>
        <v>0</v>
      </c>
      <c r="AA37" s="48">
        <f t="shared" si="26"/>
        <v>0</v>
      </c>
      <c r="AB37" s="49">
        <f t="shared" si="2"/>
        <v>0</v>
      </c>
      <c r="AC37" s="139"/>
      <c r="AD37" s="134">
        <f t="shared" ref="AD37:AK37" si="27">SUM(AD33:AD36)</f>
        <v>0</v>
      </c>
      <c r="AE37" s="50">
        <f t="shared" si="27"/>
        <v>0</v>
      </c>
      <c r="AF37" s="50">
        <f t="shared" si="27"/>
        <v>0</v>
      </c>
      <c r="AG37" s="50">
        <f t="shared" si="27"/>
        <v>0</v>
      </c>
      <c r="AH37" s="50">
        <f t="shared" si="27"/>
        <v>0</v>
      </c>
      <c r="AI37" s="50">
        <f t="shared" si="27"/>
        <v>0</v>
      </c>
      <c r="AJ37" s="50">
        <f t="shared" si="27"/>
        <v>0</v>
      </c>
      <c r="AK37" s="132">
        <f t="shared" si="27"/>
        <v>0</v>
      </c>
      <c r="AN37" s="41"/>
    </row>
    <row r="38" spans="1:40" s="40" customFormat="1" ht="14.25" x14ac:dyDescent="0.2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>IF(C38="","0",IF(C38="DPP do 10.000 Kč","0",IF(C38="DPČ do 2.500 Kč","0",(0.338*((D38+F38+G38)/I38*J38)))))</f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5">
        <f>J38</f>
        <v>0</v>
      </c>
      <c r="AD38" s="133">
        <f t="shared" ref="AD38:AJ41" si="28">IF(ISERR(($Q38+$R38)*U38/$AB38/$T38)=TRUE,0,(ROUND(($Q38+$R38)*U38/$AB38/$T38,6)))</f>
        <v>0</v>
      </c>
      <c r="AE38" s="39">
        <f t="shared" si="28"/>
        <v>0</v>
      </c>
      <c r="AF38" s="39">
        <f t="shared" si="28"/>
        <v>0</v>
      </c>
      <c r="AG38" s="39">
        <f t="shared" si="28"/>
        <v>0</v>
      </c>
      <c r="AH38" s="39">
        <f t="shared" si="28"/>
        <v>0</v>
      </c>
      <c r="AI38" s="39">
        <f t="shared" si="28"/>
        <v>0</v>
      </c>
      <c r="AJ38" s="39">
        <f t="shared" si="28"/>
        <v>0</v>
      </c>
      <c r="AK38" s="131">
        <f>SUM(AD38:AJ38)</f>
        <v>0</v>
      </c>
      <c r="AN38" s="41"/>
    </row>
    <row r="39" spans="1:40" s="40" customFormat="1" ht="14.25" x14ac:dyDescent="0.2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 t="shared" ref="L39:L41" si="29">IF(C39="","0",IF(C39="DPP do 10.000 Kč","0",IF(C39="DPČ do 2.500 Kč","0",(0.338*((D39+F39+G39)/I39*J39)))))</f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6">
        <f>J39</f>
        <v>0</v>
      </c>
      <c r="AD39" s="133">
        <f t="shared" si="28"/>
        <v>0</v>
      </c>
      <c r="AE39" s="39">
        <f t="shared" si="28"/>
        <v>0</v>
      </c>
      <c r="AF39" s="39">
        <f t="shared" si="28"/>
        <v>0</v>
      </c>
      <c r="AG39" s="39">
        <f t="shared" si="28"/>
        <v>0</v>
      </c>
      <c r="AH39" s="39">
        <f t="shared" si="28"/>
        <v>0</v>
      </c>
      <c r="AI39" s="39">
        <f t="shared" si="28"/>
        <v>0</v>
      </c>
      <c r="AJ39" s="39">
        <f t="shared" si="28"/>
        <v>0</v>
      </c>
      <c r="AK39" s="131">
        <f>SUM(AD39:AJ39)</f>
        <v>0</v>
      </c>
      <c r="AN39" s="41"/>
    </row>
    <row r="40" spans="1:40" s="40" customFormat="1" ht="14.25" x14ac:dyDescent="0.2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 t="shared" si="29"/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6">
        <f>J40</f>
        <v>0</v>
      </c>
      <c r="AD40" s="133">
        <f t="shared" si="28"/>
        <v>0</v>
      </c>
      <c r="AE40" s="39">
        <f t="shared" si="28"/>
        <v>0</v>
      </c>
      <c r="AF40" s="39">
        <f t="shared" si="28"/>
        <v>0</v>
      </c>
      <c r="AG40" s="39">
        <f t="shared" si="28"/>
        <v>0</v>
      </c>
      <c r="AH40" s="39">
        <f t="shared" si="28"/>
        <v>0</v>
      </c>
      <c r="AI40" s="39">
        <f t="shared" si="28"/>
        <v>0</v>
      </c>
      <c r="AJ40" s="39">
        <f t="shared" si="28"/>
        <v>0</v>
      </c>
      <c r="AK40" s="131">
        <f>SUM(AD40:AJ40)</f>
        <v>0</v>
      </c>
      <c r="AN40" s="41"/>
    </row>
    <row r="41" spans="1:40" s="40" customFormat="1" ht="15" thickBot="1" x14ac:dyDescent="0.25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23" t="str">
        <f t="shared" si="29"/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8">
        <f>J41</f>
        <v>0</v>
      </c>
      <c r="AD41" s="133">
        <f t="shared" si="28"/>
        <v>0</v>
      </c>
      <c r="AE41" s="39">
        <f t="shared" si="28"/>
        <v>0</v>
      </c>
      <c r="AF41" s="39">
        <f t="shared" si="28"/>
        <v>0</v>
      </c>
      <c r="AG41" s="39">
        <f t="shared" si="28"/>
        <v>0</v>
      </c>
      <c r="AH41" s="39">
        <f t="shared" si="28"/>
        <v>0</v>
      </c>
      <c r="AI41" s="39">
        <f t="shared" si="28"/>
        <v>0</v>
      </c>
      <c r="AJ41" s="39">
        <f t="shared" si="28"/>
        <v>0</v>
      </c>
      <c r="AK41" s="131">
        <f>SUM(AD41:AJ41)</f>
        <v>0</v>
      </c>
      <c r="AN41" s="41"/>
    </row>
    <row r="42" spans="1:40" s="40" customFormat="1" ht="15.75" thickBot="1" x14ac:dyDescent="0.3">
      <c r="A42" s="108" t="s">
        <v>35</v>
      </c>
      <c r="B42" s="45"/>
      <c r="C42" s="98" t="s">
        <v>3</v>
      </c>
      <c r="D42" s="46">
        <f t="shared" ref="D42:J42" si="30">SUM(D38:D41)</f>
        <v>0</v>
      </c>
      <c r="E42" s="46">
        <f t="shared" si="30"/>
        <v>0</v>
      </c>
      <c r="F42" s="46">
        <f t="shared" si="30"/>
        <v>0</v>
      </c>
      <c r="G42" s="46">
        <f t="shared" si="30"/>
        <v>0</v>
      </c>
      <c r="H42" s="128">
        <f t="shared" si="30"/>
        <v>0</v>
      </c>
      <c r="I42" s="46">
        <f t="shared" si="30"/>
        <v>0</v>
      </c>
      <c r="J42" s="46">
        <f t="shared" si="30"/>
        <v>0</v>
      </c>
      <c r="K42" s="102" t="s">
        <v>6</v>
      </c>
      <c r="L42" s="122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6</v>
      </c>
      <c r="U42" s="47">
        <f t="shared" ref="U42:AA42" si="31">SUM(U38:U41)</f>
        <v>0</v>
      </c>
      <c r="V42" s="48">
        <f t="shared" si="31"/>
        <v>0</v>
      </c>
      <c r="W42" s="48">
        <f t="shared" si="31"/>
        <v>0</v>
      </c>
      <c r="X42" s="48">
        <f t="shared" si="31"/>
        <v>0</v>
      </c>
      <c r="Y42" s="48">
        <f t="shared" si="31"/>
        <v>0</v>
      </c>
      <c r="Z42" s="48">
        <f t="shared" si="31"/>
        <v>0</v>
      </c>
      <c r="AA42" s="48">
        <f t="shared" si="31"/>
        <v>0</v>
      </c>
      <c r="AB42" s="49">
        <f t="shared" si="2"/>
        <v>0</v>
      </c>
      <c r="AC42" s="139"/>
      <c r="AD42" s="134">
        <f t="shared" ref="AD42:AK42" si="32">SUM(AD38:AD41)</f>
        <v>0</v>
      </c>
      <c r="AE42" s="50">
        <f t="shared" si="32"/>
        <v>0</v>
      </c>
      <c r="AF42" s="50">
        <f t="shared" si="32"/>
        <v>0</v>
      </c>
      <c r="AG42" s="50">
        <f t="shared" si="32"/>
        <v>0</v>
      </c>
      <c r="AH42" s="50">
        <f t="shared" si="32"/>
        <v>0</v>
      </c>
      <c r="AI42" s="50">
        <f t="shared" si="32"/>
        <v>0</v>
      </c>
      <c r="AJ42" s="50">
        <f t="shared" si="32"/>
        <v>0</v>
      </c>
      <c r="AK42" s="132">
        <f t="shared" si="32"/>
        <v>0</v>
      </c>
      <c r="AN42" s="41"/>
    </row>
    <row r="43" spans="1:40" s="40" customFormat="1" ht="14.25" x14ac:dyDescent="0.2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>IF(C43="","0",IF(C43="DPP do 10.000 Kč","0",IF(C43="DPČ do 2.500 Kč","0",(0.338*((D43+F43+G43)/I43*J43)))))</f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5">
        <f>J43</f>
        <v>0</v>
      </c>
      <c r="AD43" s="133">
        <f t="shared" ref="AD43:AJ46" si="33">IF(ISERR(($Q43+$R43)*U43/$AB43/$T43)=TRUE,0,(ROUND(($Q43+$R43)*U43/$AB43/$T43,6)))</f>
        <v>0</v>
      </c>
      <c r="AE43" s="39">
        <f t="shared" si="33"/>
        <v>0</v>
      </c>
      <c r="AF43" s="39">
        <f t="shared" si="33"/>
        <v>0</v>
      </c>
      <c r="AG43" s="39">
        <f t="shared" si="33"/>
        <v>0</v>
      </c>
      <c r="AH43" s="39">
        <f t="shared" si="33"/>
        <v>0</v>
      </c>
      <c r="AI43" s="39">
        <f t="shared" si="33"/>
        <v>0</v>
      </c>
      <c r="AJ43" s="39">
        <f t="shared" si="33"/>
        <v>0</v>
      </c>
      <c r="AK43" s="131">
        <f>SUM(AD43:AJ43)</f>
        <v>0</v>
      </c>
      <c r="AN43" s="41"/>
    </row>
    <row r="44" spans="1:40" s="40" customFormat="1" ht="14.25" x14ac:dyDescent="0.2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 t="shared" ref="L44:L46" si="34">IF(C44="","0",IF(C44="DPP do 10.000 Kč","0",IF(C44="DPČ do 2.500 Kč","0",(0.338*((D44+F44+G44)/I44*J44)))))</f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6">
        <f>J44</f>
        <v>0</v>
      </c>
      <c r="AD44" s="133">
        <f t="shared" si="33"/>
        <v>0</v>
      </c>
      <c r="AE44" s="39">
        <f t="shared" si="33"/>
        <v>0</v>
      </c>
      <c r="AF44" s="39">
        <f t="shared" si="33"/>
        <v>0</v>
      </c>
      <c r="AG44" s="39">
        <f t="shared" si="33"/>
        <v>0</v>
      </c>
      <c r="AH44" s="39">
        <f t="shared" si="33"/>
        <v>0</v>
      </c>
      <c r="AI44" s="39">
        <f t="shared" si="33"/>
        <v>0</v>
      </c>
      <c r="AJ44" s="39">
        <f t="shared" si="33"/>
        <v>0</v>
      </c>
      <c r="AK44" s="131">
        <f>SUM(AD44:AJ44)</f>
        <v>0</v>
      </c>
      <c r="AN44" s="41"/>
    </row>
    <row r="45" spans="1:40" s="40" customFormat="1" ht="14.25" x14ac:dyDescent="0.2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 t="shared" si="34"/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6">
        <f>J45</f>
        <v>0</v>
      </c>
      <c r="AD45" s="133">
        <f t="shared" si="33"/>
        <v>0</v>
      </c>
      <c r="AE45" s="39">
        <f t="shared" si="33"/>
        <v>0</v>
      </c>
      <c r="AF45" s="39">
        <f t="shared" si="33"/>
        <v>0</v>
      </c>
      <c r="AG45" s="39">
        <f t="shared" si="33"/>
        <v>0</v>
      </c>
      <c r="AH45" s="39">
        <f t="shared" si="33"/>
        <v>0</v>
      </c>
      <c r="AI45" s="39">
        <f t="shared" si="33"/>
        <v>0</v>
      </c>
      <c r="AJ45" s="39">
        <f t="shared" si="33"/>
        <v>0</v>
      </c>
      <c r="AK45" s="131">
        <f>SUM(AD45:AJ45)</f>
        <v>0</v>
      </c>
      <c r="AN45" s="41"/>
    </row>
    <row r="46" spans="1:40" s="40" customFormat="1" ht="15" thickBot="1" x14ac:dyDescent="0.25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23" t="str">
        <f t="shared" si="34"/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7">
        <f>J46</f>
        <v>0</v>
      </c>
      <c r="AD46" s="133">
        <f t="shared" si="33"/>
        <v>0</v>
      </c>
      <c r="AE46" s="39">
        <f t="shared" si="33"/>
        <v>0</v>
      </c>
      <c r="AF46" s="39">
        <f t="shared" si="33"/>
        <v>0</v>
      </c>
      <c r="AG46" s="39">
        <f t="shared" si="33"/>
        <v>0</v>
      </c>
      <c r="AH46" s="39">
        <f t="shared" si="33"/>
        <v>0</v>
      </c>
      <c r="AI46" s="39">
        <f t="shared" si="33"/>
        <v>0</v>
      </c>
      <c r="AJ46" s="39">
        <f t="shared" si="33"/>
        <v>0</v>
      </c>
      <c r="AK46" s="131">
        <f>SUM(AD46:AJ46)</f>
        <v>0</v>
      </c>
      <c r="AN46" s="41"/>
    </row>
    <row r="47" spans="1:40" s="40" customFormat="1" ht="15.75" thickBot="1" x14ac:dyDescent="0.3">
      <c r="A47" s="108" t="s">
        <v>35</v>
      </c>
      <c r="B47" s="45"/>
      <c r="C47" s="98" t="s">
        <v>3</v>
      </c>
      <c r="D47" s="46">
        <f t="shared" ref="D47:J47" si="35">SUM(D43:D46)</f>
        <v>0</v>
      </c>
      <c r="E47" s="46">
        <f t="shared" si="35"/>
        <v>0</v>
      </c>
      <c r="F47" s="46">
        <f t="shared" si="35"/>
        <v>0</v>
      </c>
      <c r="G47" s="46">
        <f t="shared" si="35"/>
        <v>0</v>
      </c>
      <c r="H47" s="46">
        <f t="shared" si="35"/>
        <v>0</v>
      </c>
      <c r="I47" s="46">
        <f t="shared" si="35"/>
        <v>0</v>
      </c>
      <c r="J47" s="46">
        <f t="shared" si="35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6</v>
      </c>
      <c r="U47" s="47">
        <f t="shared" ref="U47:AA47" si="36">SUM(U43:U46)</f>
        <v>0</v>
      </c>
      <c r="V47" s="48">
        <f t="shared" si="36"/>
        <v>0</v>
      </c>
      <c r="W47" s="48">
        <f t="shared" si="36"/>
        <v>0</v>
      </c>
      <c r="X47" s="48">
        <f t="shared" si="36"/>
        <v>0</v>
      </c>
      <c r="Y47" s="48">
        <f t="shared" si="36"/>
        <v>0</v>
      </c>
      <c r="Z47" s="48">
        <f t="shared" si="36"/>
        <v>0</v>
      </c>
      <c r="AA47" s="48">
        <f t="shared" si="36"/>
        <v>0</v>
      </c>
      <c r="AB47" s="58">
        <f t="shared" si="2"/>
        <v>0</v>
      </c>
      <c r="AC47" s="59"/>
      <c r="AD47" s="50">
        <f t="shared" ref="AD47:AK47" si="37">SUM(AD43:AD46)</f>
        <v>0</v>
      </c>
      <c r="AE47" s="50">
        <f t="shared" si="37"/>
        <v>0</v>
      </c>
      <c r="AF47" s="50">
        <f t="shared" si="37"/>
        <v>0</v>
      </c>
      <c r="AG47" s="50">
        <f t="shared" si="37"/>
        <v>0</v>
      </c>
      <c r="AH47" s="50">
        <f t="shared" si="37"/>
        <v>0</v>
      </c>
      <c r="AI47" s="50">
        <f t="shared" si="37"/>
        <v>0</v>
      </c>
      <c r="AJ47" s="50">
        <f t="shared" si="37"/>
        <v>0</v>
      </c>
      <c r="AK47" s="132">
        <f t="shared" si="37"/>
        <v>0</v>
      </c>
      <c r="AN47" s="41"/>
    </row>
    <row r="48" spans="1:40" s="118" customFormat="1" ht="17.25" customHeight="1" thickBot="1" x14ac:dyDescent="0.3">
      <c r="A48" s="120" t="s">
        <v>0</v>
      </c>
      <c r="B48" s="109" t="s">
        <v>6</v>
      </c>
      <c r="C48" s="110"/>
      <c r="D48" s="111">
        <f t="shared" ref="D48:J48" si="38">D17+D22+D42+D27+D32+D37+D47</f>
        <v>0</v>
      </c>
      <c r="E48" s="111">
        <f t="shared" si="38"/>
        <v>0</v>
      </c>
      <c r="F48" s="111">
        <f t="shared" si="38"/>
        <v>0</v>
      </c>
      <c r="G48" s="111">
        <f t="shared" si="38"/>
        <v>0</v>
      </c>
      <c r="H48" s="111">
        <f t="shared" si="38"/>
        <v>0</v>
      </c>
      <c r="I48" s="111">
        <f t="shared" si="38"/>
        <v>0</v>
      </c>
      <c r="J48" s="111">
        <f t="shared" si="38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11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6</v>
      </c>
      <c r="U48" s="48">
        <f>U17+U22+U42</f>
        <v>0</v>
      </c>
      <c r="V48" s="50">
        <f t="shared" ref="V48:AB48" si="39">V17+V22+V27+V32+V37+V42+V47</f>
        <v>0</v>
      </c>
      <c r="W48" s="50">
        <f t="shared" si="39"/>
        <v>0</v>
      </c>
      <c r="X48" s="50">
        <f t="shared" si="39"/>
        <v>0</v>
      </c>
      <c r="Y48" s="50">
        <f t="shared" si="39"/>
        <v>0</v>
      </c>
      <c r="Z48" s="50">
        <f t="shared" si="39"/>
        <v>0</v>
      </c>
      <c r="AA48" s="50">
        <f t="shared" si="39"/>
        <v>0</v>
      </c>
      <c r="AB48" s="143">
        <f t="shared" si="39"/>
        <v>0</v>
      </c>
      <c r="AC48" s="144"/>
      <c r="AD48" s="50">
        <f t="shared" ref="AD48:AK48" si="40">AD17+AD22+AD27+AD32+AD37+AD42+AD47</f>
        <v>0</v>
      </c>
      <c r="AE48" s="50">
        <f t="shared" si="40"/>
        <v>0</v>
      </c>
      <c r="AF48" s="50">
        <f t="shared" si="40"/>
        <v>0</v>
      </c>
      <c r="AG48" s="50">
        <f t="shared" si="40"/>
        <v>0</v>
      </c>
      <c r="AH48" s="50">
        <f t="shared" si="40"/>
        <v>0</v>
      </c>
      <c r="AI48" s="50">
        <f t="shared" si="40"/>
        <v>0</v>
      </c>
      <c r="AJ48" s="50">
        <f t="shared" si="40"/>
        <v>0</v>
      </c>
      <c r="AK48" s="132">
        <f t="shared" si="40"/>
        <v>0</v>
      </c>
      <c r="AN48" s="119"/>
    </row>
    <row r="49" spans="1:40" s="40" customFormat="1" ht="15.75" thickBot="1" x14ac:dyDescent="0.3">
      <c r="A49" s="60" t="s">
        <v>27</v>
      </c>
      <c r="G49" s="61"/>
      <c r="H49" s="61"/>
      <c r="I49" s="61"/>
      <c r="J49" s="217" t="s">
        <v>32</v>
      </c>
      <c r="K49" s="218"/>
      <c r="L49" s="185">
        <f>L48+M48</f>
        <v>0</v>
      </c>
      <c r="M49" s="186"/>
      <c r="N49" s="61"/>
      <c r="O49" s="185">
        <f>O48+P48</f>
        <v>0</v>
      </c>
      <c r="P49" s="186"/>
      <c r="Q49" s="216">
        <f>Q48+R48</f>
        <v>0</v>
      </c>
      <c r="R49" s="186"/>
      <c r="S49" s="167"/>
      <c r="T49" s="168"/>
      <c r="AN49" s="41"/>
    </row>
    <row r="50" spans="1:40" s="40" customFormat="1" ht="15.75" thickBot="1" x14ac:dyDescent="0.3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28</v>
      </c>
      <c r="K50" s="146"/>
      <c r="L50" s="63">
        <v>0</v>
      </c>
      <c r="M50" s="64">
        <f>M48*L50</f>
        <v>0</v>
      </c>
      <c r="N50" s="65"/>
      <c r="O50" s="147" t="s">
        <v>30</v>
      </c>
      <c r="P50" s="148"/>
      <c r="Q50" s="149"/>
      <c r="R50" s="64">
        <f>R48*L50</f>
        <v>0</v>
      </c>
      <c r="S50" s="166"/>
      <c r="T50" s="67"/>
    </row>
    <row r="51" spans="1:40" s="40" customFormat="1" ht="15.75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187" t="s">
        <v>29</v>
      </c>
      <c r="K51" s="188"/>
      <c r="L51" s="63">
        <v>0</v>
      </c>
      <c r="M51" s="69">
        <f>L51*M48</f>
        <v>0</v>
      </c>
      <c r="N51" s="65"/>
      <c r="O51" s="203" t="s">
        <v>29</v>
      </c>
      <c r="P51" s="204"/>
      <c r="Q51" s="205"/>
      <c r="R51" s="69">
        <f>R48*L51</f>
        <v>0</v>
      </c>
      <c r="S51" s="166"/>
      <c r="T51" s="67"/>
      <c r="AN51" s="41"/>
    </row>
    <row r="52" spans="1:40" s="40" customFormat="1" ht="22.5" customHeight="1" thickBot="1" x14ac:dyDescent="0.3">
      <c r="A52" s="177" t="s">
        <v>14</v>
      </c>
      <c r="B52" s="178"/>
      <c r="C52" s="178"/>
      <c r="D52" s="178"/>
      <c r="E52" s="179"/>
      <c r="F52" s="173"/>
      <c r="G52" s="173"/>
      <c r="H52" s="173"/>
      <c r="I52" s="173"/>
      <c r="J52" s="173"/>
      <c r="K52" s="173"/>
      <c r="L52" s="173"/>
      <c r="M52" s="174"/>
      <c r="N52" s="70"/>
      <c r="O52" s="70"/>
      <c r="P52" s="66"/>
      <c r="S52" s="158"/>
      <c r="T52" s="61"/>
      <c r="AN52" s="41"/>
    </row>
    <row r="53" spans="1:40" s="40" customFormat="1" ht="48.75" customHeight="1" thickBot="1" x14ac:dyDescent="0.25">
      <c r="A53" s="169" t="s">
        <v>15</v>
      </c>
      <c r="B53" s="170"/>
      <c r="C53" s="170"/>
      <c r="D53" s="170"/>
      <c r="E53" s="171"/>
      <c r="F53" s="180"/>
      <c r="G53" s="180"/>
      <c r="H53" s="180"/>
      <c r="I53" s="180"/>
      <c r="J53" s="180"/>
      <c r="K53" s="180"/>
      <c r="L53" s="180"/>
      <c r="M53" s="181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5" thickBot="1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 x14ac:dyDescent="0.3">
      <c r="A56" s="182" t="s">
        <v>17</v>
      </c>
      <c r="B56" s="183"/>
      <c r="C56" s="183"/>
      <c r="D56" s="183"/>
      <c r="E56" s="184"/>
      <c r="F56" s="172"/>
      <c r="G56" s="173"/>
      <c r="H56" s="173"/>
      <c r="I56" s="173"/>
      <c r="J56" s="173"/>
      <c r="K56" s="173"/>
      <c r="L56" s="173"/>
      <c r="M56" s="174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 x14ac:dyDescent="0.3">
      <c r="A57" s="169" t="s">
        <v>16</v>
      </c>
      <c r="B57" s="170"/>
      <c r="C57" s="170"/>
      <c r="D57" s="170"/>
      <c r="E57" s="171"/>
      <c r="F57" s="172"/>
      <c r="G57" s="173"/>
      <c r="H57" s="173"/>
      <c r="I57" s="173"/>
      <c r="J57" s="173"/>
      <c r="K57" s="173"/>
      <c r="L57" s="173"/>
      <c r="M57" s="174"/>
      <c r="N57" s="79"/>
      <c r="O57" s="79"/>
      <c r="P57" s="80"/>
      <c r="S57" s="151"/>
      <c r="AN57" s="41"/>
    </row>
    <row r="58" spans="1:4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 x14ac:dyDescent="0.2">
      <c r="A63" s="11"/>
      <c r="B63" s="11"/>
      <c r="C63" s="10"/>
    </row>
    <row r="71" spans="1:2" x14ac:dyDescent="0.2">
      <c r="A71" s="12"/>
      <c r="B71" s="12"/>
    </row>
    <row r="72" spans="1:2" x14ac:dyDescent="0.2">
      <c r="A72" s="12"/>
      <c r="B72" s="12"/>
    </row>
    <row r="73" spans="1:2" x14ac:dyDescent="0.2">
      <c r="A73" s="12"/>
      <c r="B73" s="12"/>
    </row>
  </sheetData>
  <autoFilter ref="A12:L12"/>
  <mergeCells count="45"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Q10:Q11"/>
    <mergeCell ref="R10:R11"/>
    <mergeCell ref="A10:A11"/>
    <mergeCell ref="B10:B11"/>
    <mergeCell ref="C10:C11"/>
    <mergeCell ref="D10:G10"/>
    <mergeCell ref="I10:I11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Weingärtnerová Markéta</cp:lastModifiedBy>
  <cp:lastPrinted>2018-12-10T08:04:40Z</cp:lastPrinted>
  <dcterms:created xsi:type="dcterms:W3CDTF">2008-01-11T13:41:39Z</dcterms:created>
  <dcterms:modified xsi:type="dcterms:W3CDTF">2019-09-09T08:47:37Z</dcterms:modified>
</cp:coreProperties>
</file>